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 cost" state="visible" r:id="rId4"/>
    <sheet sheetId="2" name="How to use it" state="visible" r:id="rId5"/>
  </sheets>
  <calcPr calcId="171027" fullCalcOnLoad="1"/>
</workbook>
</file>

<file path=xl/sharedStrings.xml><?xml version="1.0" encoding="utf-8"?>
<sst xmlns="http://schemas.openxmlformats.org/spreadsheetml/2006/main" count="54" uniqueCount="48">
  <si>
    <t>ChefExpenses | Recipe costing template</t>
  </si>
  <si>
    <t>Fill in the light-yellow cells. Columns F, G and H and the results block calculate themselves with formulas.</t>
  </si>
  <si>
    <t>Dish</t>
  </si>
  <si>
    <t>Pan-seared salmon with vegetables</t>
  </si>
  <si>
    <t>Portions the recipe yields</t>
  </si>
  <si>
    <t>Ingredient</t>
  </si>
  <si>
    <t>Purchase unit</t>
  </si>
  <si>
    <t>Purchase price per unit (ex. tax)</t>
  </si>
  <si>
    <t>Net quantity in the recipe</t>
  </si>
  <si>
    <t>Trim / waste (%)</t>
  </si>
  <si>
    <t>Gross quantity to buy</t>
  </si>
  <si>
    <t>Line cost</t>
  </si>
  <si>
    <t>% of total cost</t>
  </si>
  <si>
    <t>Fresh salmon fillet</t>
  </si>
  <si>
    <t>kg</t>
  </si>
  <si>
    <t>Courgette (zucchini)</t>
  </si>
  <si>
    <t>Red bell pepper</t>
  </si>
  <si>
    <t>Onion</t>
  </si>
  <si>
    <t>Extra virgin olive oil</t>
  </si>
  <si>
    <t>l</t>
  </si>
  <si>
    <t>Lemon</t>
  </si>
  <si>
    <t>each</t>
  </si>
  <si>
    <t>Salt and spices</t>
  </si>
  <si>
    <t>Total recipe cost</t>
  </si>
  <si>
    <t>Cost per portion</t>
  </si>
  <si>
    <t>Menu price (incl. tax)</t>
  </si>
  <si>
    <t>Sales tax / VAT (%)</t>
  </si>
  <si>
    <t>Menu price ex. tax</t>
  </si>
  <si>
    <t>Food cost (%)</t>
  </si>
  <si>
    <t>Gross profit per portion</t>
  </si>
  <si>
    <t>Target food cost (%)</t>
  </si>
  <si>
    <t>Suggested menu price (incl. tax)</t>
  </si>
  <si>
    <t>How to use this recipe costing template</t>
  </si>
  <si>
    <t>1. Enter the dish name and how many portions the recipe yields (yellow cells at the top).</t>
  </si>
  <si>
    <t>2. One ingredient per row: the unit you buy it in (kg, l, each, lb…) and its purchase price per that unit, excluding tax.</t>
  </si>
  <si>
    <t>3. Net quantity: what actually ends up on the plate, in the same unit as the price (0.180 kg = 180 g).</t>
  </si>
  <si>
    <t>4. Trim / waste: what you lose cleaning, peeling or cooking. The sheet works out the gross quantity you need to buy: net / (1 − waste).</t>
  </si>
  <si>
    <t>5. Enter your menu price and the tax rate included in it (UK: 20% VAT; US menus usually exclude sales tax, so use 0%).</t>
  </si>
  <si>
    <t>6. The suggested price divides the cost per portion by your target food cost (25–35% is the usual range).</t>
  </si>
  <si>
    <t/>
  </si>
  <si>
    <t>Formulas used</t>
  </si>
  <si>
    <t>Gross quantity = net quantity / (1 − waste)</t>
  </si>
  <si>
    <t>Line cost = gross quantity × purchase price</t>
  </si>
  <si>
    <t>Price ex. tax = menu price / (1 + tax)</t>
  </si>
  <si>
    <t>Food cost = cost per portion / price ex. tax</t>
  </si>
  <si>
    <t>Gross profit = price ex. tax − cost per portion</t>
  </si>
  <si>
    <t>Tired of spreadsheets? ChefExpenses recalculates every recipe automatically when a supplier price changes.</t>
  </si>
  <si>
    <t>Create your free account: https://www.chefexpenses.com/auth/signup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</si>
</sst>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%"/>
  </numFmts>
  <fonts count="10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5A96D1"/>
      <sz val="18"/>
      <name val="Arial"/>
    </font>
    <font>
      <i/>
      <color rgb="FF64748B"/>
      <sz val="11"/>
      <name val="Arial"/>
    </font>
    <font>
      <b/>
      <sz val="10"/>
      <name val="Arial"/>
    </font>
    <font>
      <b/>
      <color rgb="FFFFFFFF"/>
      <sz val="11"/>
      <name val="Arial"/>
    </font>
    <font>
      <color rgb="FF334155"/>
      <sz val="10"/>
      <name val="Arial"/>
    </font>
    <font>
      <b/>
      <color rgb="FF1E3A5F"/>
      <sz val="10"/>
      <name val="Arial"/>
    </font>
    <font>
      <b/>
      <color rgb="FF5A96D1"/>
      <sz val="11"/>
      <name val="Arial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7E0"/>
      </patternFill>
    </fill>
    <fill>
      <patternFill patternType="solid">
        <fgColor rgb="FF5A96D1"/>
      </patternFill>
    </fill>
    <fill>
      <patternFill patternType="solid">
        <fgColor rgb="FFF9FAFB"/>
      </patternFill>
    </fill>
    <fill>
      <patternFill patternType="solid">
        <fgColor rgb="FFEAF2FB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9" fontId="1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  <xf numFmtId="9" fontId="1" fillId="4" borderId="1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4" fontId="6" fillId="4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4" fontId="7" fillId="5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right" vertical="center"/>
    </xf>
    <xf numFmtId="165" fontId="7" fillId="5" borderId="1" xfId="0" applyNumberFormat="1" applyFont="1" applyFill="1" applyBorder="1" applyAlignment="1">
      <alignment horizontal="right" vertical="center"/>
    </xf>
    <xf numFmtId="0" fontId="2" fillId="0" borderId="0" xfId="0" applyFont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34" style="1" customWidth="1"/>
    <col min="2" max="2" width="14" style="2" customWidth="1"/>
    <col min="3" max="3" width="18" style="3" customWidth="1"/>
    <col min="4" max="4" width="16" style="3" customWidth="1"/>
    <col min="5" max="5" width="12" style="3" customWidth="1"/>
    <col min="6" max="7" width="16" style="3" customWidth="1"/>
    <col min="8" max="8" width="14" style="3" customWidth="1"/>
  </cols>
  <sheetData>
    <row r="1" ht="30" customHeight="1" spans="1:8" x14ac:dyDescent="0.25">
      <c r="A1" s="4" t="s">
        <v>0</v>
      </c>
      <c r="B1" s="4"/>
      <c r="C1" s="4"/>
      <c r="D1" s="4"/>
      <c r="E1" s="4"/>
      <c r="F1" s="4"/>
      <c r="G1" s="4"/>
      <c r="H1" s="4"/>
    </row>
    <row r="2" ht="20" customHeight="1" spans="1:8" x14ac:dyDescent="0.25">
      <c r="A2" s="5" t="s">
        <v>1</v>
      </c>
      <c r="B2" s="5"/>
      <c r="C2" s="5"/>
      <c r="D2" s="5"/>
      <c r="E2" s="5"/>
      <c r="F2" s="5"/>
      <c r="G2" s="5"/>
      <c r="H2" s="5"/>
    </row>
    <row r="4" spans="1:5" x14ac:dyDescent="0.25">
      <c r="A4" s="6" t="s">
        <v>2</v>
      </c>
      <c r="B4" s="7" t="s">
        <v>3</v>
      </c>
      <c r="C4" s="7"/>
      <c r="D4" s="7"/>
      <c r="E4" s="7"/>
    </row>
    <row r="5" spans="1:2" x14ac:dyDescent="0.25">
      <c r="A5" s="6" t="s">
        <v>4</v>
      </c>
      <c r="B5" s="8">
        <v>4</v>
      </c>
    </row>
    <row r="7" ht="42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ht="20" customHeight="1" spans="1:8" x14ac:dyDescent="0.25">
      <c r="A8" s="10" t="s">
        <v>13</v>
      </c>
      <c r="B8" s="11" t="s">
        <v>14</v>
      </c>
      <c r="C8" s="12">
        <v>18</v>
      </c>
      <c r="D8" s="13">
        <v>0.72</v>
      </c>
      <c r="E8" s="14">
        <v>0.3</v>
      </c>
      <c r="F8" s="15">
        <f>IF(D8="","",D8/(1-N(E8)))</f>
        <v>1.0285714285714287</v>
      </c>
      <c r="G8" s="16">
        <f>IF(OR(C8="",F8=""),"",F8*C8)</f>
        <v>18.514285714285716</v>
      </c>
      <c r="H8" s="17">
        <f>IF(OR(G8="",$G$29=0),"",G8/$G$29)</f>
        <v>0.8803336146874348</v>
      </c>
    </row>
    <row r="9" ht="20" customHeight="1" spans="1:8" x14ac:dyDescent="0.25">
      <c r="A9" s="18" t="s">
        <v>15</v>
      </c>
      <c r="B9" s="19" t="s">
        <v>14</v>
      </c>
      <c r="C9" s="20">
        <v>2.2</v>
      </c>
      <c r="D9" s="21">
        <v>0.3</v>
      </c>
      <c r="E9" s="22">
        <v>0.1</v>
      </c>
      <c r="F9" s="23">
        <f>IF(D9="","",D9/(1-N(E9)))</f>
        <v>0.3333333333333333</v>
      </c>
      <c r="G9" s="24">
        <f>IF(OR(C9="",F9=""),"",F9*C9)</f>
        <v>0.7333333333333334</v>
      </c>
      <c r="H9" s="25">
        <f>IF(OR(G9="",$G$29=0),"",G9/$G$29)</f>
        <v>0.0348691812401916</v>
      </c>
    </row>
    <row r="10" ht="20" customHeight="1" spans="1:8" x14ac:dyDescent="0.25">
      <c r="A10" s="10" t="s">
        <v>16</v>
      </c>
      <c r="B10" s="11" t="s">
        <v>14</v>
      </c>
      <c r="C10" s="12">
        <v>2.8</v>
      </c>
      <c r="D10" s="13">
        <v>0.2</v>
      </c>
      <c r="E10" s="14">
        <v>0.15</v>
      </c>
      <c r="F10" s="15">
        <f>IF(D10="","",D10/(1-N(E10)))</f>
        <v>0.23529411764705885</v>
      </c>
      <c r="G10" s="16">
        <f>IF(OR(C10="",F10=""),"",F10*C10)</f>
        <v>0.6588235294117647</v>
      </c>
      <c r="H10" s="17">
        <f>IF(OR(G10="",$G$29=0),"",G10/$G$29)</f>
        <v>0.03132632325322026</v>
      </c>
    </row>
    <row r="11" ht="20" customHeight="1" spans="1:8" x14ac:dyDescent="0.25">
      <c r="A11" s="18" t="s">
        <v>17</v>
      </c>
      <c r="B11" s="19" t="s">
        <v>14</v>
      </c>
      <c r="C11" s="20">
        <v>1.2</v>
      </c>
      <c r="D11" s="21">
        <v>0.15</v>
      </c>
      <c r="E11" s="22">
        <v>0.12</v>
      </c>
      <c r="F11" s="23">
        <f>IF(D11="","",D11/(1-N(E11)))</f>
        <v>0.17045454545454544</v>
      </c>
      <c r="G11" s="24">
        <f>IF(OR(C11="",F11=""),"",F11*C11)</f>
        <v>0.20454545454545453</v>
      </c>
      <c r="H11" s="25">
        <f>IF(OR(G11="",$G$29=0),"",G11/$G$29)</f>
        <v>0.009725907990549308</v>
      </c>
    </row>
    <row r="12" ht="20" customHeight="1" spans="1:8" x14ac:dyDescent="0.25">
      <c r="A12" s="10" t="s">
        <v>18</v>
      </c>
      <c r="B12" s="11" t="s">
        <v>19</v>
      </c>
      <c r="C12" s="12">
        <v>6.5</v>
      </c>
      <c r="D12" s="13">
        <v>0.06</v>
      </c>
      <c r="E12" s="14">
        <v>0</v>
      </c>
      <c r="F12" s="15">
        <f>IF(D12="","",D12/(1-N(E12)))</f>
        <v>0.06</v>
      </c>
      <c r="G12" s="16">
        <f>IF(OR(C12="",F12=""),"",F12*C12)</f>
        <v>0.39</v>
      </c>
      <c r="H12" s="17">
        <f>IF(OR(G12="",$G$29=0),"",G12/$G$29)</f>
        <v>0.01854406456864735</v>
      </c>
    </row>
    <row r="13" ht="20" customHeight="1" spans="1:8" x14ac:dyDescent="0.25">
      <c r="A13" s="18" t="s">
        <v>20</v>
      </c>
      <c r="B13" s="19" t="s">
        <v>21</v>
      </c>
      <c r="C13" s="20">
        <v>0.25</v>
      </c>
      <c r="D13" s="21">
        <v>2</v>
      </c>
      <c r="E13" s="22">
        <v>0</v>
      </c>
      <c r="F13" s="23">
        <f>IF(D13="","",D13/(1-N(E13)))</f>
        <v>2</v>
      </c>
      <c r="G13" s="24">
        <f>IF(OR(C13="",F13=""),"",F13*C13)</f>
        <v>0.5</v>
      </c>
      <c r="H13" s="25">
        <f>IF(OR(G13="",$G$29=0),"",G13/$G$29)</f>
        <v>0.02377444175467609</v>
      </c>
    </row>
    <row r="14" ht="20" customHeight="1" spans="1:8" x14ac:dyDescent="0.25">
      <c r="A14" s="10" t="s">
        <v>22</v>
      </c>
      <c r="B14" s="11" t="s">
        <v>14</v>
      </c>
      <c r="C14" s="12">
        <v>3</v>
      </c>
      <c r="D14" s="13">
        <v>0.01</v>
      </c>
      <c r="E14" s="14">
        <v>0</v>
      </c>
      <c r="F14" s="15">
        <f>IF(D14="","",D14/(1-N(E14)))</f>
        <v>0.01</v>
      </c>
      <c r="G14" s="16">
        <f>IF(OR(C14="",F14=""),"",F14*C14)</f>
        <v>0.03</v>
      </c>
      <c r="H14" s="17">
        <f>IF(OR(G14="",$G$29=0),"",G14/$G$29)</f>
        <v>0.0014264665052805654</v>
      </c>
    </row>
    <row r="15" ht="20" customHeight="1" spans="1:8" x14ac:dyDescent="0.25">
      <c r="A15" s="18"/>
      <c r="B15" s="19"/>
      <c r="C15" s="20"/>
      <c r="D15" s="21"/>
      <c r="E15" s="22"/>
      <c r="F15" s="23" t="str">
        <f>IF(D15="","",D15/(1-N(E15)))</f>
        <v/>
      </c>
      <c r="G15" s="24" t="str">
        <f>IF(OR(C15="",F15=""),"",F15*C15)</f>
        <v/>
      </c>
      <c r="H15" s="25" t="str">
        <f>IF(OR(G15="",$G$29=0),"",G15/$G$29)</f>
        <v/>
      </c>
    </row>
    <row r="16" ht="20" customHeight="1" spans="1:8" x14ac:dyDescent="0.25">
      <c r="A16" s="10"/>
      <c r="B16" s="11"/>
      <c r="C16" s="12"/>
      <c r="D16" s="13"/>
      <c r="E16" s="14"/>
      <c r="F16" s="15" t="str">
        <f>IF(D16="","",D16/(1-N(E16)))</f>
        <v/>
      </c>
      <c r="G16" s="16" t="str">
        <f>IF(OR(C16="",F16=""),"",F16*C16)</f>
        <v/>
      </c>
      <c r="H16" s="17" t="str">
        <f>IF(OR(G16="",$G$29=0),"",G16/$G$29)</f>
        <v/>
      </c>
    </row>
    <row r="17" ht="20" customHeight="1" spans="1:8" x14ac:dyDescent="0.25">
      <c r="A17" s="18"/>
      <c r="B17" s="19"/>
      <c r="C17" s="20"/>
      <c r="D17" s="21"/>
      <c r="E17" s="22"/>
      <c r="F17" s="23" t="str">
        <f>IF(D17="","",D17/(1-N(E17)))</f>
        <v/>
      </c>
      <c r="G17" s="24" t="str">
        <f>IF(OR(C17="",F17=""),"",F17*C17)</f>
        <v/>
      </c>
      <c r="H17" s="25" t="str">
        <f>IF(OR(G17="",$G$29=0),"",G17/$G$29)</f>
        <v/>
      </c>
    </row>
    <row r="18" ht="20" customHeight="1" spans="1:8" x14ac:dyDescent="0.25">
      <c r="A18" s="10"/>
      <c r="B18" s="11"/>
      <c r="C18" s="12"/>
      <c r="D18" s="13"/>
      <c r="E18" s="14"/>
      <c r="F18" s="15" t="str">
        <f>IF(D18="","",D18/(1-N(E18)))</f>
        <v/>
      </c>
      <c r="G18" s="16" t="str">
        <f>IF(OR(C18="",F18=""),"",F18*C18)</f>
        <v/>
      </c>
      <c r="H18" s="17" t="str">
        <f>IF(OR(G18="",$G$29=0),"",G18/$G$29)</f>
        <v/>
      </c>
    </row>
    <row r="19" ht="20" customHeight="1" spans="1:8" x14ac:dyDescent="0.25">
      <c r="A19" s="18"/>
      <c r="B19" s="19"/>
      <c r="C19" s="20"/>
      <c r="D19" s="21"/>
      <c r="E19" s="22"/>
      <c r="F19" s="23" t="str">
        <f>IF(D19="","",D19/(1-N(E19)))</f>
        <v/>
      </c>
      <c r="G19" s="24" t="str">
        <f>IF(OR(C19="",F19=""),"",F19*C19)</f>
        <v/>
      </c>
      <c r="H19" s="25" t="str">
        <f>IF(OR(G19="",$G$29=0),"",G19/$G$29)</f>
        <v/>
      </c>
    </row>
    <row r="20" ht="20" customHeight="1" spans="1:8" x14ac:dyDescent="0.25">
      <c r="A20" s="10"/>
      <c r="B20" s="11"/>
      <c r="C20" s="12"/>
      <c r="D20" s="13"/>
      <c r="E20" s="14"/>
      <c r="F20" s="15" t="str">
        <f>IF(D20="","",D20/(1-N(E20)))</f>
        <v/>
      </c>
      <c r="G20" s="16" t="str">
        <f>IF(OR(C20="",F20=""),"",F20*C20)</f>
        <v/>
      </c>
      <c r="H20" s="17" t="str">
        <f>IF(OR(G20="",$G$29=0),"",G20/$G$29)</f>
        <v/>
      </c>
    </row>
    <row r="21" ht="20" customHeight="1" spans="1:8" x14ac:dyDescent="0.25">
      <c r="A21" s="18"/>
      <c r="B21" s="19"/>
      <c r="C21" s="20"/>
      <c r="D21" s="21"/>
      <c r="E21" s="22"/>
      <c r="F21" s="23" t="str">
        <f>IF(D21="","",D21/(1-N(E21)))</f>
        <v/>
      </c>
      <c r="G21" s="24" t="str">
        <f>IF(OR(C21="",F21=""),"",F21*C21)</f>
        <v/>
      </c>
      <c r="H21" s="25" t="str">
        <f>IF(OR(G21="",$G$29=0),"",G21/$G$29)</f>
        <v/>
      </c>
    </row>
    <row r="22" ht="20" customHeight="1" spans="1:8" x14ac:dyDescent="0.25">
      <c r="A22" s="10"/>
      <c r="B22" s="11"/>
      <c r="C22" s="12"/>
      <c r="D22" s="13"/>
      <c r="E22" s="14"/>
      <c r="F22" s="15" t="str">
        <f>IF(D22="","",D22/(1-N(E22)))</f>
        <v/>
      </c>
      <c r="G22" s="16" t="str">
        <f>IF(OR(C22="",F22=""),"",F22*C22)</f>
        <v/>
      </c>
      <c r="H22" s="17" t="str">
        <f>IF(OR(G22="",$G$29=0),"",G22/$G$29)</f>
        <v/>
      </c>
    </row>
    <row r="23" ht="20" customHeight="1" spans="1:8" x14ac:dyDescent="0.25">
      <c r="A23" s="18"/>
      <c r="B23" s="19"/>
      <c r="C23" s="20"/>
      <c r="D23" s="21"/>
      <c r="E23" s="22"/>
      <c r="F23" s="23" t="str">
        <f>IF(D23="","",D23/(1-N(E23)))</f>
        <v/>
      </c>
      <c r="G23" s="24" t="str">
        <f>IF(OR(C23="",F23=""),"",F23*C23)</f>
        <v/>
      </c>
      <c r="H23" s="25" t="str">
        <f>IF(OR(G23="",$G$29=0),"",G23/$G$29)</f>
        <v/>
      </c>
    </row>
    <row r="24" ht="20" customHeight="1" spans="1:8" x14ac:dyDescent="0.25">
      <c r="A24" s="10"/>
      <c r="B24" s="11"/>
      <c r="C24" s="12"/>
      <c r="D24" s="13"/>
      <c r="E24" s="14"/>
      <c r="F24" s="15" t="str">
        <f>IF(D24="","",D24/(1-N(E24)))</f>
        <v/>
      </c>
      <c r="G24" s="16" t="str">
        <f>IF(OR(C24="",F24=""),"",F24*C24)</f>
        <v/>
      </c>
      <c r="H24" s="17" t="str">
        <f>IF(OR(G24="",$G$29=0),"",G24/$G$29)</f>
        <v/>
      </c>
    </row>
    <row r="25" ht="20" customHeight="1" spans="1:8" x14ac:dyDescent="0.25">
      <c r="A25" s="18"/>
      <c r="B25" s="19"/>
      <c r="C25" s="20"/>
      <c r="D25" s="21"/>
      <c r="E25" s="22"/>
      <c r="F25" s="23" t="str">
        <f>IF(D25="","",D25/(1-N(E25)))</f>
        <v/>
      </c>
      <c r="G25" s="24" t="str">
        <f>IF(OR(C25="",F25=""),"",F25*C25)</f>
        <v/>
      </c>
      <c r="H25" s="25" t="str">
        <f>IF(OR(G25="",$G$29=0),"",G25/$G$29)</f>
        <v/>
      </c>
    </row>
    <row r="26" ht="20" customHeight="1" spans="1:8" x14ac:dyDescent="0.25">
      <c r="A26" s="10"/>
      <c r="B26" s="11"/>
      <c r="C26" s="12"/>
      <c r="D26" s="13"/>
      <c r="E26" s="14"/>
      <c r="F26" s="15" t="str">
        <f>IF(D26="","",D26/(1-N(E26)))</f>
        <v/>
      </c>
      <c r="G26" s="16" t="str">
        <f>IF(OR(C26="",F26=""),"",F26*C26)</f>
        <v/>
      </c>
      <c r="H26" s="17" t="str">
        <f>IF(OR(G26="",$G$29=0),"",G26/$G$29)</f>
        <v/>
      </c>
    </row>
    <row r="27" ht="20" customHeight="1" spans="1:8" x14ac:dyDescent="0.25">
      <c r="A27" s="18"/>
      <c r="B27" s="19"/>
      <c r="C27" s="20"/>
      <c r="D27" s="21"/>
      <c r="E27" s="22"/>
      <c r="F27" s="23" t="str">
        <f>IF(D27="","",D27/(1-N(E27)))</f>
        <v/>
      </c>
      <c r="G27" s="24" t="str">
        <f>IF(OR(C27="",F27=""),"",F27*C27)</f>
        <v/>
      </c>
      <c r="H27" s="25" t="str">
        <f>IF(OR(G27="",$G$29=0),"",G27/$G$29)</f>
        <v/>
      </c>
    </row>
    <row r="29" ht="22" customHeight="1" spans="4:7" x14ac:dyDescent="0.25">
      <c r="D29" s="26" t="s">
        <v>23</v>
      </c>
      <c r="E29" s="26"/>
      <c r="F29" s="26"/>
      <c r="G29" s="27">
        <f>SUM(G8:G27)</f>
        <v>21.03098803157627</v>
      </c>
    </row>
    <row r="30" ht="22" customHeight="1" spans="4:7" x14ac:dyDescent="0.25">
      <c r="D30" s="26" t="s">
        <v>24</v>
      </c>
      <c r="E30" s="26"/>
      <c r="F30" s="26"/>
      <c r="G30" s="27">
        <f>IF(N($B$5)=0,"",G29/$B$5)</f>
        <v>5.257747007894068</v>
      </c>
    </row>
    <row r="31" ht="22" customHeight="1" spans="4:7" x14ac:dyDescent="0.25">
      <c r="D31" s="3" t="s">
        <v>25</v>
      </c>
      <c r="E31" s="3"/>
      <c r="F31" s="3"/>
      <c r="G31" s="28">
        <v>24</v>
      </c>
    </row>
    <row r="32" ht="22" customHeight="1" spans="4:7" x14ac:dyDescent="0.25">
      <c r="D32" s="3" t="s">
        <v>26</v>
      </c>
      <c r="E32" s="3"/>
      <c r="F32" s="3"/>
      <c r="G32" s="29">
        <v>0.2</v>
      </c>
    </row>
    <row r="33" ht="22" customHeight="1" spans="4:7" x14ac:dyDescent="0.25">
      <c r="D33" s="3" t="s">
        <v>27</v>
      </c>
      <c r="E33" s="3"/>
      <c r="F33" s="3"/>
      <c r="G33" s="16">
        <f>IF(G31="","",G31/(1+G32))</f>
        <v>20</v>
      </c>
    </row>
    <row r="34" ht="22" customHeight="1" spans="4:7" x14ac:dyDescent="0.25">
      <c r="D34" s="26" t="s">
        <v>28</v>
      </c>
      <c r="E34" s="26"/>
      <c r="F34" s="26"/>
      <c r="G34" s="30">
        <f>IF(OR(G30="",N(G33)=0),"",G30/G33)</f>
        <v>0.2628873503947034</v>
      </c>
    </row>
    <row r="35" ht="22" customHeight="1" spans="4:7" x14ac:dyDescent="0.25">
      <c r="D35" s="26" t="s">
        <v>29</v>
      </c>
      <c r="E35" s="26"/>
      <c r="F35" s="26"/>
      <c r="G35" s="27">
        <f>IF(OR(G30="",G33=""),"",G33-G30)</f>
        <v>14.742252992105932</v>
      </c>
    </row>
    <row r="36" ht="22" customHeight="1" spans="4:7" x14ac:dyDescent="0.25">
      <c r="D36" s="3" t="s">
        <v>30</v>
      </c>
      <c r="E36" s="3"/>
      <c r="F36" s="3"/>
      <c r="G36" s="29">
        <v>0.3</v>
      </c>
    </row>
    <row r="37" ht="22" customHeight="1" spans="4:7" x14ac:dyDescent="0.25">
      <c r="D37" s="26" t="s">
        <v>31</v>
      </c>
      <c r="E37" s="26"/>
      <c r="F37" s="26"/>
      <c r="G37" s="27">
        <f>IF(OR(G30="",N(G36)=0),"",G30/G36*(1+G32))</f>
        <v>21.03098803157627</v>
      </c>
    </row>
  </sheetData>
  <mergeCells count="12">
    <mergeCell ref="A1:H1"/>
    <mergeCell ref="A2:H2"/>
    <mergeCell ref="B4:E4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</mergeCells>
  <dataValidations count="4">
    <dataValidation type="list" allowBlank="1" sqref="B10:B27">
      <formula1>"kg,l,each,lb,oz"</formula1>
    </dataValidation>
    <dataValidation type="list" allowBlank="1" sqref="B8:B27">
      <formula1>"kg,l,each,lb,oz"</formula1>
    </dataValidation>
    <dataValidation type="decimal" allowBlank="1" showErrorMessage="1" error="Waste must be between 0% and 95%." sqref="E10:E27">
      <formula1>0</formula1>
      <formula2>0.95</formula2>
    </dataValidation>
    <dataValidation type="decimal" allowBlank="1" showErrorMessage="1" error="Waste must be between 0% and 95%." sqref="E8:E27">
      <formula1>0</formula1>
      <formula2>0.95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31" t="s">
        <v>0</v>
      </c>
    </row>
    <row r="3" ht="20" customHeight="1" spans="1:1" x14ac:dyDescent="0.25">
      <c r="A3" s="32" t="s">
        <v>32</v>
      </c>
    </row>
    <row r="4" ht="20" customHeight="1" spans="1:1" x14ac:dyDescent="0.25">
      <c r="A4" s="33" t="s">
        <v>33</v>
      </c>
    </row>
    <row r="5" ht="20" customHeight="1" spans="1:1" x14ac:dyDescent="0.25">
      <c r="A5" s="33" t="s">
        <v>34</v>
      </c>
    </row>
    <row r="6" ht="20" customHeight="1" spans="1:1" x14ac:dyDescent="0.25">
      <c r="A6" s="33" t="s">
        <v>35</v>
      </c>
    </row>
    <row r="7" ht="20" customHeight="1" spans="1:1" x14ac:dyDescent="0.25">
      <c r="A7" s="33" t="s">
        <v>36</v>
      </c>
    </row>
    <row r="8" ht="20" customHeight="1" spans="1:1" x14ac:dyDescent="0.25">
      <c r="A8" s="33" t="s">
        <v>37</v>
      </c>
    </row>
    <row r="9" ht="20" customHeight="1" spans="1:1" x14ac:dyDescent="0.25">
      <c r="A9" s="33" t="s">
        <v>38</v>
      </c>
    </row>
    <row r="10" ht="20" customHeight="1" spans="1:1" x14ac:dyDescent="0.25">
      <c r="A10" s="33" t="s">
        <v>39</v>
      </c>
    </row>
    <row r="11" ht="20" customHeight="1" spans="1:1" x14ac:dyDescent="0.25">
      <c r="A11" s="32" t="s">
        <v>40</v>
      </c>
    </row>
    <row r="12" ht="20" customHeight="1" spans="1:1" x14ac:dyDescent="0.25">
      <c r="A12" s="33" t="s">
        <v>41</v>
      </c>
    </row>
    <row r="13" ht="20" customHeight="1" spans="1:1" x14ac:dyDescent="0.25">
      <c r="A13" s="33" t="s">
        <v>42</v>
      </c>
    </row>
    <row r="14" ht="20" customHeight="1" spans="1:1" x14ac:dyDescent="0.25">
      <c r="A14" s="33" t="s">
        <v>43</v>
      </c>
    </row>
    <row r="15" ht="20" customHeight="1" spans="1:1" x14ac:dyDescent="0.25">
      <c r="A15" s="33" t="s">
        <v>44</v>
      </c>
    </row>
    <row r="16" ht="20" customHeight="1" spans="1:1" x14ac:dyDescent="0.25">
      <c r="A16" s="33" t="s">
        <v>45</v>
      </c>
    </row>
    <row r="17" ht="20" customHeight="1" spans="1:1" x14ac:dyDescent="0.25">
      <c r="A17" s="33" t="s">
        <v>39</v>
      </c>
    </row>
    <row r="18" ht="20" customHeight="1" spans="1:1" x14ac:dyDescent="0.25">
      <c r="A18" s="32" t="s">
        <v>46</v>
      </c>
    </row>
    <row r="19" ht="20" customHeight="1" spans="1:1" x14ac:dyDescent="0.25">
      <c r="A19" s="3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Recipe cost</vt:lpstr>
      <vt:lpstr>How to use 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ChefExpenses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2026-09-27T15:21:34Z</dcterms:modified>
</cp:coreProperties>
</file>